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kagitin/Yandex.Disk.localized/СРОИСО/"/>
    </mc:Choice>
  </mc:AlternateContent>
  <bookViews>
    <workbookView xWindow="100" yWindow="460" windowWidth="25260" windowHeight="21480"/>
  </bookViews>
  <sheets>
    <sheet name="Форма ИП" sheetId="2" r:id="rId1"/>
  </sheets>
  <definedNames>
    <definedName name="_xlnm.Print_Area" localSheetId="0">'Форма ИП'!$A$1:$B$50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6" i="2" l="1"/>
  <c r="E34" i="2"/>
  <c r="E33" i="2"/>
  <c r="B25" i="2"/>
  <c r="E27" i="2"/>
  <c r="A50" i="2"/>
  <c r="E28" i="2"/>
  <c r="E26" i="2"/>
  <c r="E23" i="2"/>
  <c r="E22" i="2"/>
  <c r="E25" i="2"/>
  <c r="E24" i="2"/>
  <c r="A41" i="2"/>
  <c r="A5" i="2"/>
</calcChain>
</file>

<file path=xl/sharedStrings.xml><?xml version="1.0" encoding="utf-8"?>
<sst xmlns="http://schemas.openxmlformats.org/spreadsheetml/2006/main" count="227" uniqueCount="194">
  <si>
    <t>Авторизованный Удостоверяющий центр
ЗАО «Калуга Астрал»
248023, г. Калуга, пер. Теренинский, 6</t>
  </si>
  <si>
    <t>Фамилия</t>
  </si>
  <si>
    <t>Имя</t>
  </si>
  <si>
    <t>Отчество</t>
  </si>
  <si>
    <t>Серия</t>
  </si>
  <si>
    <t>Номер</t>
  </si>
  <si>
    <t>Кем выдан</t>
  </si>
  <si>
    <t>Документ</t>
  </si>
  <si>
    <t>Дата выдачи</t>
  </si>
  <si>
    <t>Должность</t>
  </si>
  <si>
    <t>СНИЛС</t>
  </si>
  <si>
    <t>ИНН</t>
  </si>
  <si>
    <t>Номер мобильного</t>
  </si>
  <si>
    <t>Индекс</t>
  </si>
  <si>
    <t>Регион</t>
  </si>
  <si>
    <t>Район</t>
  </si>
  <si>
    <t>Город</t>
  </si>
  <si>
    <t>Населенный пункт</t>
  </si>
  <si>
    <t>Улица</t>
  </si>
  <si>
    <t>(фамилия имя отчество)</t>
  </si>
  <si>
    <t>Комментарии</t>
  </si>
  <si>
    <t>Обязательно</t>
  </si>
  <si>
    <t>Для печатной формы</t>
  </si>
  <si>
    <t>Нет</t>
  </si>
  <si>
    <t>Да</t>
  </si>
  <si>
    <t>Фамилия владельца сертификата</t>
  </si>
  <si>
    <t>Имя владельца сертификата</t>
  </si>
  <si>
    <t>Серия удостоверяющего документа владельца сертификата - без пробела. Могут быть и буквы и цифры</t>
  </si>
  <si>
    <t>Орган, выдавший удостоверяющий документ владельца сертификата - полностью, как в документе, без сокращений</t>
  </si>
  <si>
    <t>Дата выдачи удостоверяющего документа владельца сертификата</t>
  </si>
  <si>
    <t>Номер страхового свидетельства владельца сертификата - только номер без пробелов и доп. символов</t>
  </si>
  <si>
    <t>Корпус, строение</t>
  </si>
  <si>
    <t>Дом, владение</t>
  </si>
  <si>
    <t>Сокращенное наим. ИП</t>
  </si>
  <si>
    <t>Полное наим. ИП</t>
  </si>
  <si>
    <t>ОГРНИП</t>
  </si>
  <si>
    <t>Сокращенное наименование ИП в формате "ИП Фамилия, инициалы"</t>
  </si>
  <si>
    <t>Полное наименование ИП в формате "Индивидуальный предприниматель ФИО"</t>
  </si>
  <si>
    <t>Номер ОГРНИП индивидуального предпринимателя</t>
  </si>
  <si>
    <t>Квартира</t>
  </si>
  <si>
    <t>Номер мобильного телефона владельца сертификата для получения смс-кодов подтверждений в формате 7ХХХХХХХХХХ</t>
  </si>
  <si>
    <t>ИНН ИП</t>
  </si>
  <si>
    <t>Отчество владельца сертификата. Пустое, если отчества нет</t>
  </si>
  <si>
    <t>Документ, удостоверяющий личность владельца сертификата: Паспорт, Загран паспорт, Паспорт иностранного гр.</t>
  </si>
  <si>
    <t>Номер удостоверяющего документа владельца сертификата - без пробела. Могут быть и буквы и цифры</t>
  </si>
  <si>
    <t>Кто заказывает сертификат - ЮЛ, ИП, ФЛ (именно в таком в формате обозначения)</t>
  </si>
  <si>
    <t>Тип заявки</t>
  </si>
  <si>
    <t>ИП</t>
  </si>
  <si>
    <t>Всегда - Индивидуальный предприниматель. Исключение - если на довернное лицо (должность довер.). Пустое, если должности нет</t>
  </si>
  <si>
    <t>Индекс по месту регистрации ИП</t>
  </si>
  <si>
    <t>Код региона по месту регистрации ИП в формате ХХ</t>
  </si>
  <si>
    <t>Район по месту регистрации ИП. Пустое, если района нет</t>
  </si>
  <si>
    <t>Город по месту регистрации ИП. Пустое, если города нет. Заполняется или город, или населенный пункт</t>
  </si>
  <si>
    <t>Населенный пункт по месту регистрации ИП. Пустое, если населенного пункта нет. Заполняется или город, или населенный пункт</t>
  </si>
  <si>
    <t>Улица по месту регистрации ИП. Пустое, если улицы нет</t>
  </si>
  <si>
    <t>Дом по месту регистрации ИП. Пустое, если дома нет. Максимум 8 символов.</t>
  </si>
  <si>
    <t>Корпус, строение по месту регистрации ИП. Пустое, если корпуса, строения нет. Максимум 8 символов.</t>
  </si>
  <si>
    <t>Офис, кабинет по месту регистрации ИП. Пустое, офиса, квартиры нет. Максимум 8 символов.</t>
  </si>
  <si>
    <t>Пол</t>
  </si>
  <si>
    <t>Дата рождения</t>
  </si>
  <si>
    <t>Дата рождения владельца сертификата</t>
  </si>
  <si>
    <t>Место рождения</t>
  </si>
  <si>
    <t>Код подразделения</t>
  </si>
  <si>
    <t>Код подразделения, выдавшего паспорт владельца сертификата</t>
  </si>
  <si>
    <t>Гражданство</t>
  </si>
  <si>
    <t>1. подтверждаю, что сведения, указанные в настоящем заявлении, мною указаны верно. Достоверность данных сведений подтверждаю;</t>
  </si>
  <si>
    <t>2. даю свое согласие на обработку и использование персональных данных, содержащихся в данном заявлении на время действия сертификата ключа проверки электронной подписи;</t>
  </si>
  <si>
    <t>3. признаю, что указанные мной в данном заявлении персональные данные относятся к общедоступным персональным данным. Настоящее заявление может быть отозвано мной в письменном виде;</t>
  </si>
  <si>
    <t>_____________________</t>
  </si>
  <si>
    <t>_____________________________</t>
  </si>
  <si>
    <t>(фамилия и инициалы заявителя)</t>
  </si>
  <si>
    <t>Код страны по справочнику ISO 3166-1 Alfa-3 (https://ru.wikipedia.org/wiki/ISO_3166-1). Россия - RUS.</t>
  </si>
  <si>
    <t>Место рождения владельца сертификата Максимум 150 символов.</t>
  </si>
  <si>
    <t>1- если мужчина; 2- если женщина</t>
  </si>
  <si>
    <t>Адрес электронной почты владельца сертификата</t>
  </si>
  <si>
    <r>
      <t>E-mail</t>
    </r>
    <r>
      <rPr>
        <sz val="9"/>
        <color theme="0"/>
        <rFont val="Arial"/>
        <family val="2"/>
        <charset val="204"/>
      </rPr>
      <t xml:space="preserve"> ИП</t>
    </r>
  </si>
  <si>
    <t>Веб-клиент</t>
  </si>
  <si>
    <t>Статичное поле. Не изменять.</t>
  </si>
  <si>
    <t>1EDFF31C-4FBB-46ED-B178-BDD058F038AA</t>
  </si>
  <si>
    <t>(подпись заявителя, М.П. - если есть)</t>
  </si>
  <si>
    <t>Паспорт гражданина РФ</t>
  </si>
  <si>
    <t>Загранпаспорт гражданина РФ</t>
  </si>
  <si>
    <t>Вид на жительство</t>
  </si>
  <si>
    <t>Удостоверение беженца</t>
  </si>
  <si>
    <t>Временное удостоверение личности гражданина РФ</t>
  </si>
  <si>
    <t>Разрешение на временное проживание лица без гражданства в Российской Федерации</t>
  </si>
  <si>
    <t>Свидетельство о рождении</t>
  </si>
  <si>
    <t>Удостоверение личности</t>
  </si>
  <si>
    <t>Дипломатический паспорт гражданина РФ</t>
  </si>
  <si>
    <t>Паспорт иностранного гражданина</t>
  </si>
  <si>
    <r>
      <rPr>
        <b/>
        <sz val="11"/>
        <rFont val="Arial"/>
        <family val="2"/>
        <charset val="204"/>
      </rPr>
      <t>Заявление индивидуального предпринимателя</t>
    </r>
    <r>
      <rPr>
        <sz val="11"/>
        <rFont val="Arial"/>
        <family val="2"/>
        <charset val="204"/>
      </rPr>
      <t xml:space="preserve"> на изготовление квалифицированного сертификата ключа проверки электронной подписи</t>
    </r>
  </si>
  <si>
    <t>поручает удостоверяющему центру ЗАО "Калуга Астрал" выпустить квалифицированный сертификат ключа проверки электронной подписи в соответствии со следующими данными:</t>
  </si>
  <si>
    <t>Индивидуальный предприниматель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</si>
  <si>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</si>
  <si>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</si>
  <si>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</si>
  <si>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</si>
  <si>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</si>
  <si>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</si>
  <si>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</si>
  <si>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</si>
  <si>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</si>
  <si>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</si>
  <si>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</si>
  <si>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</si>
  <si>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</si>
  <si>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</si>
  <si>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</si>
  <si>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</si>
  <si>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</si>
  <si>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</si>
  <si>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</si>
  <si>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</si>
  <si>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</si>
  <si>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</si>
  <si>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</si>
  <si>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</si>
  <si>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</si>
  <si>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</si>
  <si>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</si>
  <si>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</si>
  <si>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</si>
  <si>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</si>
  <si>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</si>
  <si>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</si>
  <si>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</si>
  <si>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</si>
  <si>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</si>
  <si>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</si>
  <si>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</si>
  <si>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</si>
  <si>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</si>
  <si>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</si>
  <si>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</si>
  <si>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</si>
  <si>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</si>
  <si>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</si>
  <si>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</si>
  <si>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</si>
  <si>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</si>
  <si>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</si>
  <si>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</si>
  <si>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</si>
  <si>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</si>
  <si>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</si>
  <si>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</si>
  <si>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</si>
  <si>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</si>
  <si>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</si>
  <si>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</si>
  <si>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</si>
  <si>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</si>
  <si>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</si>
  <si>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</si>
  <si>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</si>
  <si>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</si>
  <si>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</si>
  <si>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</si>
  <si>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</si>
  <si>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</si>
  <si>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</si>
  <si>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</si>
  <si>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</si>
  <si>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</si>
  <si>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</si>
  <si>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</si>
  <si>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</si>
  <si>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</si>
  <si>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</si>
  <si>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</si>
  <si>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</si>
  <si>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</si>
  <si>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</si>
  <si>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</si>
  <si>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</si>
  <si>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</si>
  <si>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</si>
  <si>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</si>
  <si>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</si>
  <si>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</si>
  <si>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</si>
  <si>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</si>
  <si>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</si>
  <si>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</si>
  <si>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</si>
  <si>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</si>
  <si>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</si>
  <si>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</si>
  <si>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</si>
  <si>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</si>
  <si>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</si>
  <si>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</si>
  <si>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4. подтверждаю, что Руководство по обеспечению безопасности использования электронной подписи и средств электронной подписи мной получено.</t>
  </si>
  <si>
    <t>5. подтверждаю, что с Регламентом удостоверяющего центра ЗАО «Калуга Астрал», опубликованном по адресу: http://astralnalog.ru/upload/iblock/a8a/reglament_uts_kaluga_astral.pdf, ознакомлен (а).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</si>
</sst>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sz val="9"/>
      <name val="Arial"/>
      <family val="2"/>
      <charset val="204"/>
    </font>
    <font>
      <sz val="9"/>
      <color theme="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wrapText="1"/>
    </xf>
    <xf numFmtId="49" fontId="3" fillId="0" borderId="1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49" fontId="3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>
      <alignment horizontal="center" vertical="top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49" fontId="3" fillId="2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49" fontId="3" fillId="2" borderId="1" xfId="0" applyNumberFormat="1" applyFont="1" applyFill="1" applyBorder="1" applyAlignment="1" applyProtection="1">
      <alignment horizontal="justify" wrapText="1"/>
      <protection locked="0"/>
    </xf>
    <xf numFmtId="14" fontId="3" fillId="2" borderId="1" xfId="0" applyNumberFormat="1" applyFont="1" applyFill="1" applyBorder="1" applyAlignment="1" applyProtection="1">
      <alignment horizontal="left" vertical="top" wrapText="1"/>
      <protection locked="0"/>
    </xf>
    <xf numFmtId="1" fontId="3" fillId="0" borderId="1" xfId="0" applyNumberFormat="1" applyFont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1" fontId="7" fillId="0" borderId="0" xfId="0" applyNumberFormat="1" applyFont="1" applyAlignment="1">
      <alignment horizontal="left" vertical="top" wrapText="1"/>
    </xf>
    <xf numFmtId="49" fontId="3" fillId="0" borderId="1" xfId="0" applyNumberFormat="1" applyFont="1" applyBorder="1" applyAlignment="1" applyProtection="1">
      <alignment horizontal="left" vertical="top" wrapText="1"/>
    </xf>
    <xf numFmtId="0" fontId="3" fillId="0" borderId="1" xfId="0" applyNumberFormat="1" applyFont="1" applyBorder="1" applyAlignment="1" applyProtection="1">
      <alignment horizontal="justify" wrapText="1"/>
    </xf>
    <xf numFmtId="49" fontId="7" fillId="0" borderId="0" xfId="0" applyNumberFormat="1" applyFont="1" applyAlignment="1">
      <alignment vertical="top" wrapText="1"/>
    </xf>
    <xf numFmtId="164" fontId="3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justify" wrapText="1"/>
      <protection locked="0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vertical="top" wrapText="1"/>
    </xf>
    <xf numFmtId="0" fontId="6" fillId="0" borderId="4" xfId="0" applyNumberFormat="1" applyFont="1" applyBorder="1" applyAlignment="1" applyProtection="1">
      <alignment horizontal="justify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tabSelected="1" topLeftCell="A4" workbookViewId="0">
      <selection activeCell="B28" sqref="B28"/>
    </sheetView>
  </sheetViews>
  <sheetFormatPr baseColWidth="10" defaultColWidth="9.1640625" defaultRowHeight="13" x14ac:dyDescent="0.15"/>
  <cols>
    <col min="1" max="1" width="24.1640625" style="1" customWidth="1"/>
    <col min="2" max="2" width="70.5" style="1" customWidth="1"/>
    <col min="3" max="3" width="11.83203125" style="1" customWidth="1"/>
    <col min="4" max="4" width="125.1640625" style="1" customWidth="1"/>
    <col min="5" max="5" width="114.5" style="26" customWidth="1"/>
    <col min="6" max="25" width="8.83203125" style="2" customWidth="1"/>
    <col min="26" max="16384" width="9.1640625" style="2"/>
  </cols>
  <sheetData>
    <row r="1" spans="1:4" x14ac:dyDescent="0.15">
      <c r="A1" s="8"/>
      <c r="B1" s="8"/>
      <c r="C1" s="3" t="s">
        <v>21</v>
      </c>
      <c r="D1" s="3" t="s">
        <v>20</v>
      </c>
    </row>
    <row r="2" spans="1:4" ht="36" x14ac:dyDescent="0.15">
      <c r="A2" s="8"/>
      <c r="B2" s="9" t="s">
        <v>0</v>
      </c>
      <c r="C2" s="42" t="s">
        <v>23</v>
      </c>
      <c r="D2" s="42" t="s">
        <v>22</v>
      </c>
    </row>
    <row r="3" spans="1:4" ht="15" customHeight="1" x14ac:dyDescent="0.15">
      <c r="A3" s="8"/>
      <c r="B3" s="9"/>
      <c r="C3" s="42"/>
      <c r="D3" s="42"/>
    </row>
    <row r="4" spans="1:4" ht="33" customHeight="1" x14ac:dyDescent="0.15">
      <c r="A4" s="39" t="s">
        <v>90</v>
      </c>
      <c r="B4" s="39"/>
      <c r="C4" s="42"/>
      <c r="D4" s="42"/>
    </row>
    <row r="5" spans="1:4" ht="22.5" customHeight="1" x14ac:dyDescent="0.15">
      <c r="A5" s="40" t="str">
        <f>CONCATENATE(B26)</f>
        <v xml:space="preserve">ИП   </v>
      </c>
      <c r="B5" s="40"/>
      <c r="C5" s="17"/>
      <c r="D5" s="17"/>
    </row>
    <row r="6" spans="1:4" ht="27.75" customHeight="1" x14ac:dyDescent="0.15">
      <c r="A6" s="41" t="s">
        <v>91</v>
      </c>
      <c r="B6" s="41"/>
      <c r="C6" s="17"/>
      <c r="D6" s="17"/>
    </row>
    <row r="7" spans="1:4" ht="18.75" customHeight="1" x14ac:dyDescent="0.15">
      <c r="A7" s="8"/>
      <c r="B7" s="19"/>
      <c r="C7" s="4"/>
      <c r="D7" s="5"/>
    </row>
    <row r="8" spans="1:4" x14ac:dyDescent="0.15">
      <c r="A8" s="7" t="s">
        <v>46</v>
      </c>
      <c r="B8" s="11" t="s">
        <v>47</v>
      </c>
      <c r="C8" s="6" t="s">
        <v>24</v>
      </c>
      <c r="D8" s="5" t="s">
        <v>45</v>
      </c>
    </row>
    <row r="9" spans="1:4" x14ac:dyDescent="0.15">
      <c r="A9" s="7" t="s">
        <v>1</v>
      </c>
      <c r="B9" s="20"/>
      <c r="C9" s="6" t="s">
        <v>24</v>
      </c>
      <c r="D9" s="5" t="s">
        <v>25</v>
      </c>
    </row>
    <row r="10" spans="1:4" x14ac:dyDescent="0.15">
      <c r="A10" s="7" t="s">
        <v>2</v>
      </c>
      <c r="B10" s="20"/>
      <c r="C10" s="6" t="s">
        <v>24</v>
      </c>
      <c r="D10" s="5" t="s">
        <v>26</v>
      </c>
    </row>
    <row r="11" spans="1:4" x14ac:dyDescent="0.15">
      <c r="A11" s="7" t="s">
        <v>3</v>
      </c>
      <c r="B11" s="20"/>
      <c r="C11" s="6" t="s">
        <v>23</v>
      </c>
      <c r="D11" s="5" t="s">
        <v>42</v>
      </c>
    </row>
    <row r="12" spans="1:4" x14ac:dyDescent="0.15">
      <c r="A12" s="13" t="s">
        <v>58</v>
      </c>
      <c r="B12" s="21"/>
      <c r="C12" s="6" t="s">
        <v>24</v>
      </c>
      <c r="D12" s="5" t="s">
        <v>73</v>
      </c>
    </row>
    <row r="13" spans="1:4" x14ac:dyDescent="0.15">
      <c r="A13" s="13" t="s">
        <v>59</v>
      </c>
      <c r="B13" s="24"/>
      <c r="C13" s="6" t="s">
        <v>24</v>
      </c>
      <c r="D13" s="5" t="s">
        <v>60</v>
      </c>
    </row>
    <row r="14" spans="1:4" x14ac:dyDescent="0.15">
      <c r="A14" s="13" t="s">
        <v>61</v>
      </c>
      <c r="B14" s="21"/>
      <c r="C14" s="6" t="s">
        <v>24</v>
      </c>
      <c r="D14" s="5" t="s">
        <v>72</v>
      </c>
    </row>
    <row r="15" spans="1:4" x14ac:dyDescent="0.15">
      <c r="A15" s="13" t="s">
        <v>7</v>
      </c>
      <c r="B15" s="21"/>
      <c r="C15" s="6" t="s">
        <v>24</v>
      </c>
      <c r="D15" s="5" t="s">
        <v>43</v>
      </c>
    </row>
    <row r="16" spans="1:4" x14ac:dyDescent="0.15">
      <c r="A16" s="13" t="s">
        <v>4</v>
      </c>
      <c r="B16" s="21"/>
      <c r="C16" s="6" t="s">
        <v>24</v>
      </c>
      <c r="D16" s="5" t="s">
        <v>27</v>
      </c>
    </row>
    <row r="17" spans="1:5" x14ac:dyDescent="0.15">
      <c r="A17" s="13" t="s">
        <v>5</v>
      </c>
      <c r="B17" s="21"/>
      <c r="C17" s="6" t="s">
        <v>24</v>
      </c>
      <c r="D17" s="5" t="s">
        <v>44</v>
      </c>
    </row>
    <row r="18" spans="1:5" ht="24" customHeight="1" x14ac:dyDescent="0.15">
      <c r="A18" s="13" t="s">
        <v>6</v>
      </c>
      <c r="B18" s="23"/>
      <c r="C18" s="6" t="s">
        <v>24</v>
      </c>
      <c r="D18" s="5" t="s">
        <v>28</v>
      </c>
    </row>
    <row r="19" spans="1:5" x14ac:dyDescent="0.15">
      <c r="A19" s="13" t="s">
        <v>8</v>
      </c>
      <c r="B19" s="24"/>
      <c r="C19" s="6" t="s">
        <v>24</v>
      </c>
      <c r="D19" s="5" t="s">
        <v>29</v>
      </c>
    </row>
    <row r="20" spans="1:5" x14ac:dyDescent="0.15">
      <c r="A20" s="13" t="s">
        <v>62</v>
      </c>
      <c r="B20" s="21"/>
      <c r="C20" s="6" t="s">
        <v>24</v>
      </c>
      <c r="D20" s="5" t="s">
        <v>63</v>
      </c>
    </row>
    <row r="21" spans="1:5" x14ac:dyDescent="0.15">
      <c r="A21" s="13" t="s">
        <v>64</v>
      </c>
      <c r="B21" s="21"/>
      <c r="C21" s="6" t="s">
        <v>24</v>
      </c>
      <c r="D21" s="5" t="s">
        <v>71</v>
      </c>
    </row>
    <row r="22" spans="1:5" x14ac:dyDescent="0.15">
      <c r="A22" s="7" t="s">
        <v>9</v>
      </c>
      <c r="B22" s="30" t="s">
        <v>92</v>
      </c>
      <c r="C22" s="6" t="s">
        <v>23</v>
      </c>
      <c r="D22" s="5" t="s">
        <v>48</v>
      </c>
      <c r="E22" s="27" t="e">
        <f>LEN($E$23)</f>
        <v>#VALUE!</v>
      </c>
    </row>
    <row r="23" spans="1:5" x14ac:dyDescent="0.15">
      <c r="A23" s="7" t="s">
        <v>10</v>
      </c>
      <c r="B23" s="20"/>
      <c r="C23" s="6" t="s">
        <v>24</v>
      </c>
      <c r="D23" s="5" t="s">
        <v>30</v>
      </c>
      <c r="E23" s="27" t="e">
        <f>IF(LEN(B24)=10,IF(IF(SUMPRODUCT((MID(B24,ROW($1:$10),1)*1)*{2;4;10;3;5;9;4;6;8;0})-INT((SUMPRODUCT((MID(B24,ROW($1:$10),1)*1)*{2;4;10;3;5;9;4;6;8;0})/11))*11&gt;10,0,SUMPRODUCT((MID(B24,ROW($1:$10),1)*1)*{2;4;10;3;5;9;4;6;8;0})-INT((SUMPRODUCT((MID(B24,ROW($1:$10),1)*1)*{2;4;10;3;5;9;4;6;8;0})/11))*11)=MID(B24,10,1)*1,"верно","неверно"),IF(SUMPRODUCT(IF(IF(SUMPRODUCT(--(MID(B24,ROW($1:$12),1)),{7;2;4;10;3;5;9;4;6;8;0;0})-INT(SUMPRODUCT(--(MID(B24,ROW($1:$12),1)),{7;2;4;10;3;5;9;4;6;8;0;0})/11)*11=10,0,SUMPRODUCT(--(MID(B24,ROW($1:$12),1)),{7;2;4;10;3;5;9;4;6;8;0;0})-INT(SUMPRODUCT(--(MID(B24,ROW($1:$12),1)),{7;2;4;10;3;5;9;4;6;8;0;0})/11)*11)=MID(B24,11,1)*1,1,0),IF(IF(SUMPRODUCT(--(MID(B24,ROW($1:$12),1)),{3;7;2;4;10;3;5;9;4;6;8;0})-INT(SUMPRODUCT(--(MID(B24,ROW($1:$12),1)),{3;7;2;4;10;3;5;9;4;6;8;0})/11)*11=10,0,SUMPRODUCT(--(MID(B24,ROW($1:$12),1)),{3;7;2;4;10;3;5;9;4;6;8;0})-INT(SUMPRODUCT(--(MID(B24,ROW($1:$12),1)),{3;7;2;4;10;3;5;9;4;6;8;0})/11)*11)=MID(B24,12,1)*1,1,0))=1,"верно1234567","не верно"))</f>
        <v>#VALUE!</v>
      </c>
    </row>
    <row r="24" spans="1:5" x14ac:dyDescent="0.15">
      <c r="A24" s="7" t="s">
        <v>11</v>
      </c>
      <c r="B24" s="20"/>
      <c r="C24" s="6" t="s">
        <v>24</v>
      </c>
      <c r="D24" s="5" t="s">
        <v>41</v>
      </c>
      <c r="E24" s="27" t="e">
        <f>LEN($E$25)</f>
        <v>#VALUE!</v>
      </c>
    </row>
    <row r="25" spans="1:5" s="1" customFormat="1" ht="26" customHeight="1" x14ac:dyDescent="0.15">
      <c r="A25" s="7" t="s">
        <v>33</v>
      </c>
      <c r="B25" s="31" t="str">
        <f>CONCATENATE("ИП ",B9," ",LEFT(B10,1),".",LEFT(B11,1),".")</f>
        <v>ИП  ..</v>
      </c>
      <c r="C25" s="6" t="s">
        <v>24</v>
      </c>
      <c r="D25" s="5" t="s">
        <v>36</v>
      </c>
      <c r="E25" s="28" t="e">
        <f>IF(TEXT(MOD(MOD(SUM(MID($B$23,{1,2,3,4,5,6,7,8,9},1)*{9,8,7,6,5,4,3,2,1}),101),100),"00")=MID($B$23,10,2),"12345678901","0")</f>
        <v>#VALUE!</v>
      </c>
    </row>
    <row r="26" spans="1:5" s="1" customFormat="1" ht="26" customHeight="1" x14ac:dyDescent="0.15">
      <c r="A26" s="7" t="s">
        <v>34</v>
      </c>
      <c r="B26" s="31" t="str">
        <f>CONCATENATE("ИП ",B9," ",B10," ",B11)</f>
        <v xml:space="preserve">ИП   </v>
      </c>
      <c r="C26" s="6" t="s">
        <v>24</v>
      </c>
      <c r="D26" s="5" t="s">
        <v>37</v>
      </c>
      <c r="E26" s="27" t="str">
        <f>IFERROR(FIND(CHAR(32),B27,1)-256,"256")</f>
        <v>256</v>
      </c>
    </row>
    <row r="27" spans="1:5" s="1" customFormat="1" x14ac:dyDescent="0.15">
      <c r="A27" s="7" t="s">
        <v>75</v>
      </c>
      <c r="B27" s="20"/>
      <c r="C27" s="6" t="s">
        <v>24</v>
      </c>
      <c r="D27" s="5" t="s">
        <v>74</v>
      </c>
      <c r="E27" s="27" t="e">
        <f>IF(RIGHT((LEFT(B28,14)-TRUNC(LEFT(B28,14)/13)*13),1)-RIGHT(B28),"1","верно6789012345")</f>
        <v>#VALUE!</v>
      </c>
    </row>
    <row r="28" spans="1:5" s="1" customFormat="1" x14ac:dyDescent="0.15">
      <c r="A28" s="7" t="s">
        <v>35</v>
      </c>
      <c r="B28" s="25"/>
      <c r="C28" s="6" t="s">
        <v>24</v>
      </c>
      <c r="D28" s="5" t="s">
        <v>38</v>
      </c>
      <c r="E28" s="27" t="e">
        <f>LEN(E27)</f>
        <v>#VALUE!</v>
      </c>
    </row>
    <row r="29" spans="1:5" s="1" customFormat="1" x14ac:dyDescent="0.15">
      <c r="A29" s="7" t="s">
        <v>12</v>
      </c>
      <c r="B29" s="20"/>
      <c r="C29" s="6" t="s">
        <v>24</v>
      </c>
      <c r="D29" s="5" t="s">
        <v>40</v>
      </c>
      <c r="E29" s="27"/>
    </row>
    <row r="30" spans="1:5" s="1" customFormat="1" x14ac:dyDescent="0.15">
      <c r="A30" s="7" t="s">
        <v>13</v>
      </c>
      <c r="B30" s="20"/>
      <c r="C30" s="6" t="s">
        <v>24</v>
      </c>
      <c r="D30" s="5" t="s">
        <v>49</v>
      </c>
      <c r="E30" s="27"/>
    </row>
    <row r="31" spans="1:5" s="1" customFormat="1" x14ac:dyDescent="0.15">
      <c r="A31" s="7" t="s">
        <v>14</v>
      </c>
      <c r="B31" s="20"/>
      <c r="C31" s="6" t="s">
        <v>24</v>
      </c>
      <c r="D31" s="5" t="s">
        <v>50</v>
      </c>
      <c r="E31" s="27"/>
    </row>
    <row r="32" spans="1:5" s="1" customFormat="1" x14ac:dyDescent="0.15">
      <c r="A32" s="7" t="s">
        <v>15</v>
      </c>
      <c r="B32" s="20"/>
      <c r="C32" s="6" t="s">
        <v>23</v>
      </c>
      <c r="D32" s="5" t="s">
        <v>51</v>
      </c>
      <c r="E32" s="27"/>
    </row>
    <row r="33" spans="1:5" s="1" customFormat="1" x14ac:dyDescent="0.15">
      <c r="A33" s="7" t="s">
        <v>16</v>
      </c>
      <c r="B33" s="20"/>
      <c r="C33" s="6" t="s">
        <v>23</v>
      </c>
      <c r="D33" s="5" t="s">
        <v>52</v>
      </c>
      <c r="E33" s="27">
        <f>LEN(B33)</f>
        <v>0</v>
      </c>
    </row>
    <row r="34" spans="1:5" s="1" customFormat="1" x14ac:dyDescent="0.15">
      <c r="A34" s="7" t="s">
        <v>17</v>
      </c>
      <c r="B34" s="20"/>
      <c r="C34" s="6" t="s">
        <v>23</v>
      </c>
      <c r="D34" s="5" t="s">
        <v>53</v>
      </c>
      <c r="E34" s="29">
        <f>LEN(B34)</f>
        <v>0</v>
      </c>
    </row>
    <row r="35" spans="1:5" s="1" customFormat="1" x14ac:dyDescent="0.15">
      <c r="A35" s="7" t="s">
        <v>18</v>
      </c>
      <c r="B35" s="20"/>
      <c r="C35" s="6" t="s">
        <v>24</v>
      </c>
      <c r="D35" s="5" t="s">
        <v>54</v>
      </c>
      <c r="E35" s="27"/>
    </row>
    <row r="36" spans="1:5" s="1" customFormat="1" x14ac:dyDescent="0.15">
      <c r="A36" s="7" t="s">
        <v>32</v>
      </c>
      <c r="B36" s="20"/>
      <c r="C36" s="6" t="s">
        <v>24</v>
      </c>
      <c r="D36" s="5" t="s">
        <v>55</v>
      </c>
      <c r="E36" s="27"/>
    </row>
    <row r="37" spans="1:5" s="1" customFormat="1" x14ac:dyDescent="0.15">
      <c r="A37" s="7" t="s">
        <v>31</v>
      </c>
      <c r="B37" s="20"/>
      <c r="C37" s="6" t="s">
        <v>23</v>
      </c>
      <c r="D37" s="5" t="s">
        <v>56</v>
      </c>
      <c r="E37" s="27"/>
    </row>
    <row r="38" spans="1:5" s="1" customFormat="1" x14ac:dyDescent="0.15">
      <c r="A38" s="7" t="s">
        <v>39</v>
      </c>
      <c r="B38" s="20"/>
      <c r="C38" s="6" t="s">
        <v>23</v>
      </c>
      <c r="D38" s="5" t="s">
        <v>57</v>
      </c>
      <c r="E38" s="27"/>
    </row>
    <row r="39" spans="1:5" s="1" customFormat="1" x14ac:dyDescent="0.15">
      <c r="A39" s="7" t="s">
        <v>76</v>
      </c>
      <c r="B39" s="18" t="s">
        <v>78</v>
      </c>
      <c r="C39" s="15" t="s">
        <v>24</v>
      </c>
      <c r="D39" s="5" t="s">
        <v>77</v>
      </c>
      <c r="E39" s="27"/>
    </row>
    <row r="40" spans="1:5" s="1" customFormat="1" x14ac:dyDescent="0.15">
      <c r="A40" s="14"/>
      <c r="B40" s="14"/>
      <c r="C40" s="12"/>
      <c r="D40" s="5"/>
      <c r="E40" s="26"/>
    </row>
    <row r="41" spans="1:5" s="1" customFormat="1" ht="26.25" customHeight="1" x14ac:dyDescent="0.15">
      <c r="A41" s="36" t="str">
        <f>CONCATENATE("Я, ",B9," ",B10," ",B11)</f>
        <v xml:space="preserve">Я,   </v>
      </c>
      <c r="B41" s="36"/>
      <c r="C41" s="35" t="s">
        <v>23</v>
      </c>
      <c r="D41" s="35" t="s">
        <v>22</v>
      </c>
      <c r="E41" s="26" t="s">
        <v>80</v>
      </c>
    </row>
    <row r="42" spans="1:5" s="1" customFormat="1" x14ac:dyDescent="0.15">
      <c r="A42" s="37" t="s">
        <v>19</v>
      </c>
      <c r="B42" s="37"/>
      <c r="C42" s="35"/>
      <c r="D42" s="35"/>
      <c r="E42" s="26" t="s">
        <v>81</v>
      </c>
    </row>
    <row r="43" spans="1:5" s="1" customFormat="1" ht="24.75" customHeight="1" x14ac:dyDescent="0.15">
      <c r="A43" s="38" t="s">
        <v>65</v>
      </c>
      <c r="B43" s="38"/>
      <c r="C43" s="35"/>
      <c r="D43" s="35"/>
      <c r="E43" s="26" t="s">
        <v>82</v>
      </c>
    </row>
    <row r="44" spans="1:5" s="1" customFormat="1" ht="24" customHeight="1" x14ac:dyDescent="0.15">
      <c r="A44" s="38" t="s">
        <v>66</v>
      </c>
      <c r="B44" s="38"/>
      <c r="C44" s="35"/>
      <c r="D44" s="35"/>
      <c r="E44" s="26" t="s">
        <v>83</v>
      </c>
    </row>
    <row r="45" spans="1:5" s="1" customFormat="1" ht="25.5" customHeight="1" x14ac:dyDescent="0.15">
      <c r="A45" s="38" t="s">
        <v>67</v>
      </c>
      <c r="B45" s="38"/>
      <c r="C45" s="35"/>
      <c r="D45" s="35"/>
      <c r="E45" s="26" t="s">
        <v>84</v>
      </c>
    </row>
    <row r="46" spans="1:5" s="1" customFormat="1" ht="24.75" customHeight="1" x14ac:dyDescent="0.15">
      <c r="A46" s="38" t="s">
        <v>192</v>
      </c>
      <c r="B46" s="38"/>
      <c r="C46" s="35"/>
      <c r="D46" s="35"/>
      <c r="E46" s="26" t="s">
        <v>85</v>
      </c>
    </row>
    <row r="47" spans="1:5" s="1" customFormat="1" ht="24" customHeight="1" x14ac:dyDescent="0.15">
      <c r="A47" s="38" t="s">
        <v>193</v>
      </c>
      <c r="B47" s="38"/>
      <c r="C47" s="35"/>
      <c r="D47" s="35"/>
      <c r="E47" s="26" t="s">
        <v>86</v>
      </c>
    </row>
    <row r="48" spans="1:5" s="1" customFormat="1" ht="27.75" customHeight="1" x14ac:dyDescent="0.15">
      <c r="A48" s="22" t="s">
        <v>68</v>
      </c>
      <c r="B48" s="22" t="s">
        <v>69</v>
      </c>
      <c r="C48" s="35"/>
      <c r="D48" s="35"/>
      <c r="E48" s="26" t="s">
        <v>87</v>
      </c>
    </row>
    <row r="49" spans="1:5" s="1" customFormat="1" ht="24" x14ac:dyDescent="0.15">
      <c r="A49" s="10" t="s">
        <v>79</v>
      </c>
      <c r="B49" s="16" t="s">
        <v>70</v>
      </c>
      <c r="C49" s="35"/>
      <c r="D49" s="35"/>
      <c r="E49" s="26" t="s">
        <v>88</v>
      </c>
    </row>
    <row r="50" spans="1:5" ht="18.75" customHeight="1" x14ac:dyDescent="0.15">
      <c r="A50" s="33">
        <f ca="1">TODAY()</f>
        <v>43125</v>
      </c>
      <c r="B50" s="8"/>
      <c r="E50" s="26" t="s">
        <v>89</v>
      </c>
    </row>
    <row r="51" spans="1:5" x14ac:dyDescent="0.15">
      <c r="E51" s="34"/>
    </row>
    <row r="52" spans="1:5" x14ac:dyDescent="0.15">
      <c r="E52" s="34"/>
    </row>
    <row r="53" spans="1:5" x14ac:dyDescent="0.15">
      <c r="E53" s="34"/>
    </row>
    <row r="54" spans="1:5" x14ac:dyDescent="0.15">
      <c r="E54" s="34"/>
    </row>
    <row r="55" spans="1:5" x14ac:dyDescent="0.15">
      <c r="E55" s="34"/>
    </row>
    <row r="56" spans="1:5" x14ac:dyDescent="0.15">
      <c r="E56" s="34"/>
    </row>
    <row r="57" spans="1:5" x14ac:dyDescent="0.15">
      <c r="E57" s="34"/>
    </row>
    <row r="58" spans="1:5" x14ac:dyDescent="0.15">
      <c r="E58" s="34"/>
    </row>
    <row r="59" spans="1:5" x14ac:dyDescent="0.15">
      <c r="E59" s="34"/>
    </row>
    <row r="64" spans="1:5" x14ac:dyDescent="0.15">
      <c r="E64" s="32"/>
    </row>
    <row r="65" spans="5:5" x14ac:dyDescent="0.15">
      <c r="E65" s="32"/>
    </row>
    <row r="66" spans="5:5" x14ac:dyDescent="0.15">
      <c r="E66" s="32"/>
    </row>
    <row r="67" spans="5:5" x14ac:dyDescent="0.15">
      <c r="E67" s="32" t="s">
        <v>93</v>
      </c>
    </row>
    <row r="68" spans="5:5" x14ac:dyDescent="0.15">
      <c r="E68" s="32" t="s">
        <v>94</v>
      </c>
    </row>
    <row r="69" spans="5:5" x14ac:dyDescent="0.15">
      <c r="E69" s="32" t="s">
        <v>95</v>
      </c>
    </row>
    <row r="70" spans="5:5" x14ac:dyDescent="0.15">
      <c r="E70" s="32" t="s">
        <v>96</v>
      </c>
    </row>
    <row r="71" spans="5:5" x14ac:dyDescent="0.15">
      <c r="E71" s="32" t="s">
        <v>97</v>
      </c>
    </row>
    <row r="72" spans="5:5" x14ac:dyDescent="0.15">
      <c r="E72" s="32" t="s">
        <v>98</v>
      </c>
    </row>
    <row r="73" spans="5:5" x14ac:dyDescent="0.15">
      <c r="E73" s="32" t="s">
        <v>99</v>
      </c>
    </row>
    <row r="74" spans="5:5" x14ac:dyDescent="0.15">
      <c r="E74" s="32" t="s">
        <v>100</v>
      </c>
    </row>
    <row r="75" spans="5:5" x14ac:dyDescent="0.15">
      <c r="E75" s="32" t="s">
        <v>101</v>
      </c>
    </row>
    <row r="76" spans="5:5" x14ac:dyDescent="0.15">
      <c r="E76" s="32" t="s">
        <v>102</v>
      </c>
    </row>
    <row r="77" spans="5:5" x14ac:dyDescent="0.15">
      <c r="E77" s="32" t="s">
        <v>103</v>
      </c>
    </row>
    <row r="78" spans="5:5" x14ac:dyDescent="0.15">
      <c r="E78" s="32" t="s">
        <v>104</v>
      </c>
    </row>
    <row r="79" spans="5:5" x14ac:dyDescent="0.15">
      <c r="E79" s="32" t="s">
        <v>105</v>
      </c>
    </row>
    <row r="80" spans="5:5" x14ac:dyDescent="0.15">
      <c r="E80" s="32" t="s">
        <v>106</v>
      </c>
    </row>
    <row r="81" spans="5:5" x14ac:dyDescent="0.15">
      <c r="E81" s="32" t="s">
        <v>107</v>
      </c>
    </row>
    <row r="82" spans="5:5" x14ac:dyDescent="0.15">
      <c r="E82" s="32" t="s">
        <v>108</v>
      </c>
    </row>
    <row r="83" spans="5:5" x14ac:dyDescent="0.15">
      <c r="E83" s="32" t="s">
        <v>109</v>
      </c>
    </row>
    <row r="84" spans="5:5" x14ac:dyDescent="0.15">
      <c r="E84" s="32" t="s">
        <v>110</v>
      </c>
    </row>
    <row r="85" spans="5:5" x14ac:dyDescent="0.15">
      <c r="E85" s="32" t="s">
        <v>111</v>
      </c>
    </row>
    <row r="86" spans="5:5" x14ac:dyDescent="0.15">
      <c r="E86" s="32" t="s">
        <v>112</v>
      </c>
    </row>
    <row r="87" spans="5:5" x14ac:dyDescent="0.15">
      <c r="E87" s="32" t="s">
        <v>113</v>
      </c>
    </row>
    <row r="88" spans="5:5" x14ac:dyDescent="0.15">
      <c r="E88" s="32" t="s">
        <v>114</v>
      </c>
    </row>
    <row r="89" spans="5:5" x14ac:dyDescent="0.15">
      <c r="E89" s="32" t="s">
        <v>115</v>
      </c>
    </row>
    <row r="90" spans="5:5" x14ac:dyDescent="0.15">
      <c r="E90" s="32" t="s">
        <v>116</v>
      </c>
    </row>
    <row r="91" spans="5:5" x14ac:dyDescent="0.15">
      <c r="E91" s="32" t="s">
        <v>117</v>
      </c>
    </row>
    <row r="92" spans="5:5" x14ac:dyDescent="0.15">
      <c r="E92" s="32" t="s">
        <v>118</v>
      </c>
    </row>
    <row r="93" spans="5:5" x14ac:dyDescent="0.15">
      <c r="E93" s="32" t="s">
        <v>119</v>
      </c>
    </row>
    <row r="94" spans="5:5" x14ac:dyDescent="0.15">
      <c r="E94" s="32" t="s">
        <v>120</v>
      </c>
    </row>
    <row r="95" spans="5:5" x14ac:dyDescent="0.15">
      <c r="E95" s="32" t="s">
        <v>121</v>
      </c>
    </row>
    <row r="96" spans="5:5" x14ac:dyDescent="0.15">
      <c r="E96" s="32" t="s">
        <v>122</v>
      </c>
    </row>
    <row r="97" spans="5:5" x14ac:dyDescent="0.15">
      <c r="E97" s="32" t="s">
        <v>123</v>
      </c>
    </row>
    <row r="98" spans="5:5" x14ac:dyDescent="0.15">
      <c r="E98" s="32" t="s">
        <v>124</v>
      </c>
    </row>
    <row r="99" spans="5:5" x14ac:dyDescent="0.15">
      <c r="E99" s="32" t="s">
        <v>125</v>
      </c>
    </row>
    <row r="100" spans="5:5" x14ac:dyDescent="0.15">
      <c r="E100" s="32" t="s">
        <v>126</v>
      </c>
    </row>
    <row r="101" spans="5:5" x14ac:dyDescent="0.15">
      <c r="E101" s="32" t="s">
        <v>127</v>
      </c>
    </row>
    <row r="102" spans="5:5" x14ac:dyDescent="0.15">
      <c r="E102" s="32" t="s">
        <v>128</v>
      </c>
    </row>
    <row r="103" spans="5:5" x14ac:dyDescent="0.15">
      <c r="E103" s="32" t="s">
        <v>129</v>
      </c>
    </row>
    <row r="104" spans="5:5" x14ac:dyDescent="0.15">
      <c r="E104" s="32" t="s">
        <v>130</v>
      </c>
    </row>
    <row r="105" spans="5:5" x14ac:dyDescent="0.15">
      <c r="E105" s="32" t="s">
        <v>131</v>
      </c>
    </row>
    <row r="106" spans="5:5" x14ac:dyDescent="0.15">
      <c r="E106" s="32" t="s">
        <v>132</v>
      </c>
    </row>
    <row r="107" spans="5:5" x14ac:dyDescent="0.15">
      <c r="E107" s="32" t="s">
        <v>133</v>
      </c>
    </row>
    <row r="108" spans="5:5" x14ac:dyDescent="0.15">
      <c r="E108" s="32" t="s">
        <v>134</v>
      </c>
    </row>
    <row r="109" spans="5:5" x14ac:dyDescent="0.15">
      <c r="E109" s="32" t="s">
        <v>135</v>
      </c>
    </row>
    <row r="110" spans="5:5" x14ac:dyDescent="0.15">
      <c r="E110" s="32" t="s">
        <v>136</v>
      </c>
    </row>
    <row r="111" spans="5:5" x14ac:dyDescent="0.15">
      <c r="E111" s="32" t="s">
        <v>137</v>
      </c>
    </row>
    <row r="112" spans="5:5" x14ac:dyDescent="0.15">
      <c r="E112" s="32" t="s">
        <v>138</v>
      </c>
    </row>
    <row r="113" spans="5:5" x14ac:dyDescent="0.15">
      <c r="E113" s="32" t="s">
        <v>139</v>
      </c>
    </row>
    <row r="114" spans="5:5" x14ac:dyDescent="0.15">
      <c r="E114" s="32" t="s">
        <v>140</v>
      </c>
    </row>
    <row r="115" spans="5:5" x14ac:dyDescent="0.15">
      <c r="E115" s="32" t="s">
        <v>141</v>
      </c>
    </row>
    <row r="116" spans="5:5" x14ac:dyDescent="0.15">
      <c r="E116" s="32" t="s">
        <v>142</v>
      </c>
    </row>
    <row r="117" spans="5:5" x14ac:dyDescent="0.15">
      <c r="E117" s="32" t="s">
        <v>143</v>
      </c>
    </row>
    <row r="118" spans="5:5" x14ac:dyDescent="0.15">
      <c r="E118" s="32" t="s">
        <v>144</v>
      </c>
    </row>
    <row r="119" spans="5:5" x14ac:dyDescent="0.15">
      <c r="E119" s="32" t="s">
        <v>145</v>
      </c>
    </row>
    <row r="120" spans="5:5" x14ac:dyDescent="0.15">
      <c r="E120" s="32" t="s">
        <v>146</v>
      </c>
    </row>
    <row r="121" spans="5:5" x14ac:dyDescent="0.15">
      <c r="E121" s="32" t="s">
        <v>147</v>
      </c>
    </row>
    <row r="122" spans="5:5" x14ac:dyDescent="0.15">
      <c r="E122" s="32" t="s">
        <v>148</v>
      </c>
    </row>
    <row r="123" spans="5:5" x14ac:dyDescent="0.15">
      <c r="E123" s="32" t="s">
        <v>149</v>
      </c>
    </row>
    <row r="124" spans="5:5" x14ac:dyDescent="0.15">
      <c r="E124" s="32" t="s">
        <v>150</v>
      </c>
    </row>
    <row r="125" spans="5:5" x14ac:dyDescent="0.15">
      <c r="E125" s="32" t="s">
        <v>151</v>
      </c>
    </row>
    <row r="126" spans="5:5" x14ac:dyDescent="0.15">
      <c r="E126" s="32" t="s">
        <v>152</v>
      </c>
    </row>
    <row r="127" spans="5:5" x14ac:dyDescent="0.15">
      <c r="E127" s="32" t="s">
        <v>153</v>
      </c>
    </row>
    <row r="128" spans="5:5" x14ac:dyDescent="0.15">
      <c r="E128" s="32" t="s">
        <v>154</v>
      </c>
    </row>
    <row r="129" spans="5:5" x14ac:dyDescent="0.15">
      <c r="E129" s="32" t="s">
        <v>155</v>
      </c>
    </row>
    <row r="130" spans="5:5" x14ac:dyDescent="0.15">
      <c r="E130" s="32" t="s">
        <v>156</v>
      </c>
    </row>
    <row r="131" spans="5:5" x14ac:dyDescent="0.15">
      <c r="E131" s="32" t="s">
        <v>157</v>
      </c>
    </row>
    <row r="132" spans="5:5" x14ac:dyDescent="0.15">
      <c r="E132" s="32" t="s">
        <v>158</v>
      </c>
    </row>
    <row r="133" spans="5:5" x14ac:dyDescent="0.15">
      <c r="E133" s="32" t="s">
        <v>159</v>
      </c>
    </row>
    <row r="134" spans="5:5" x14ac:dyDescent="0.15">
      <c r="E134" s="32" t="s">
        <v>160</v>
      </c>
    </row>
    <row r="135" spans="5:5" x14ac:dyDescent="0.15">
      <c r="E135" s="32" t="s">
        <v>161</v>
      </c>
    </row>
    <row r="136" spans="5:5" x14ac:dyDescent="0.15">
      <c r="E136" s="32" t="s">
        <v>162</v>
      </c>
    </row>
    <row r="137" spans="5:5" x14ac:dyDescent="0.15">
      <c r="E137" s="32" t="s">
        <v>163</v>
      </c>
    </row>
    <row r="138" spans="5:5" x14ac:dyDescent="0.15">
      <c r="E138" s="32" t="s">
        <v>164</v>
      </c>
    </row>
    <row r="139" spans="5:5" x14ac:dyDescent="0.15">
      <c r="E139" s="32" t="s">
        <v>165</v>
      </c>
    </row>
    <row r="140" spans="5:5" x14ac:dyDescent="0.15">
      <c r="E140" s="32" t="s">
        <v>166</v>
      </c>
    </row>
    <row r="141" spans="5:5" x14ac:dyDescent="0.15">
      <c r="E141" s="32" t="s">
        <v>167</v>
      </c>
    </row>
    <row r="142" spans="5:5" x14ac:dyDescent="0.15">
      <c r="E142" s="32" t="s">
        <v>168</v>
      </c>
    </row>
    <row r="143" spans="5:5" x14ac:dyDescent="0.15">
      <c r="E143" s="32" t="s">
        <v>169</v>
      </c>
    </row>
    <row r="144" spans="5:5" x14ac:dyDescent="0.15">
      <c r="E144" s="32" t="s">
        <v>170</v>
      </c>
    </row>
    <row r="145" spans="5:5" x14ac:dyDescent="0.15">
      <c r="E145" s="32" t="s">
        <v>171</v>
      </c>
    </row>
    <row r="146" spans="5:5" x14ac:dyDescent="0.15">
      <c r="E146" s="32" t="s">
        <v>172</v>
      </c>
    </row>
    <row r="147" spans="5:5" x14ac:dyDescent="0.15">
      <c r="E147" s="32" t="s">
        <v>173</v>
      </c>
    </row>
    <row r="148" spans="5:5" x14ac:dyDescent="0.15">
      <c r="E148" s="32" t="s">
        <v>174</v>
      </c>
    </row>
    <row r="149" spans="5:5" x14ac:dyDescent="0.15">
      <c r="E149" s="32" t="s">
        <v>175</v>
      </c>
    </row>
    <row r="150" spans="5:5" x14ac:dyDescent="0.15">
      <c r="E150" s="32" t="s">
        <v>176</v>
      </c>
    </row>
    <row r="151" spans="5:5" x14ac:dyDescent="0.15">
      <c r="E151" s="32" t="s">
        <v>177</v>
      </c>
    </row>
    <row r="152" spans="5:5" x14ac:dyDescent="0.15">
      <c r="E152" s="32" t="s">
        <v>178</v>
      </c>
    </row>
    <row r="153" spans="5:5" x14ac:dyDescent="0.15">
      <c r="E153" s="32" t="s">
        <v>179</v>
      </c>
    </row>
    <row r="154" spans="5:5" x14ac:dyDescent="0.15">
      <c r="E154" s="32" t="s">
        <v>180</v>
      </c>
    </row>
    <row r="155" spans="5:5" x14ac:dyDescent="0.15">
      <c r="E155" s="32" t="s">
        <v>181</v>
      </c>
    </row>
    <row r="156" spans="5:5" x14ac:dyDescent="0.15">
      <c r="E156" s="32" t="s">
        <v>182</v>
      </c>
    </row>
    <row r="157" spans="5:5" x14ac:dyDescent="0.15">
      <c r="E157" s="32" t="s">
        <v>183</v>
      </c>
    </row>
    <row r="158" spans="5:5" x14ac:dyDescent="0.15">
      <c r="E158" s="32" t="s">
        <v>184</v>
      </c>
    </row>
    <row r="159" spans="5:5" x14ac:dyDescent="0.15">
      <c r="E159" s="32" t="s">
        <v>185</v>
      </c>
    </row>
    <row r="160" spans="5:5" x14ac:dyDescent="0.15">
      <c r="E160" s="32" t="s">
        <v>186</v>
      </c>
    </row>
    <row r="161" spans="5:5" x14ac:dyDescent="0.15">
      <c r="E161" s="32" t="s">
        <v>187</v>
      </c>
    </row>
    <row r="162" spans="5:5" x14ac:dyDescent="0.15">
      <c r="E162" s="32" t="s">
        <v>188</v>
      </c>
    </row>
    <row r="163" spans="5:5" x14ac:dyDescent="0.15">
      <c r="E163" s="32" t="s">
        <v>189</v>
      </c>
    </row>
    <row r="164" spans="5:5" x14ac:dyDescent="0.15">
      <c r="E164" s="32" t="s">
        <v>190</v>
      </c>
    </row>
    <row r="165" spans="5:5" x14ac:dyDescent="0.15">
      <c r="E165" s="32" t="s">
        <v>191</v>
      </c>
    </row>
  </sheetData>
  <sheetProtection selectLockedCells="1"/>
  <mergeCells count="14">
    <mergeCell ref="A4:B4"/>
    <mergeCell ref="A5:B5"/>
    <mergeCell ref="A6:B6"/>
    <mergeCell ref="C2:C4"/>
    <mergeCell ref="D2:D4"/>
    <mergeCell ref="C41:C49"/>
    <mergeCell ref="D41:D49"/>
    <mergeCell ref="A41:B41"/>
    <mergeCell ref="A42:B42"/>
    <mergeCell ref="A43:B43"/>
    <mergeCell ref="A44:B44"/>
    <mergeCell ref="A45:B45"/>
    <mergeCell ref="A46:B46"/>
    <mergeCell ref="A47:B47"/>
  </mergeCells>
  <dataValidations count="14">
    <dataValidation type="list" operator="equal" allowBlank="1" showInputMessage="1" showErrorMessage="1" errorTitle="Неверно указан пол" error="Выберете пол владельца сертификата: 1 - мужчина, 2 - женщина." promptTitle="Пол:" prompt="1 - мужчина;_x000a_2 - женщина." sqref="B12">
      <formula1>"1,2"</formula1>
    </dataValidation>
    <dataValidation type="date" operator="greaterThan" allowBlank="1" showInputMessage="1" showErrorMessage="1" errorTitle="Неверно указана дата рождения" error="Укажите значение по шаблону &quot;ДД.ММ.ГГГГ&quot;." promptTitle="Формат даты" prompt="ДД.ММ.ГГГГ" sqref="B13">
      <formula1>367</formula1>
    </dataValidation>
    <dataValidation type="date" operator="greaterThan" allowBlank="1" showInputMessage="1" showErrorMessage="1" errorTitle="Неверно указана дата выдачи" error="Укажите значение по шаблону &quot;01.01.1900&quot;." promptTitle="Формат даты" prompt="ДД.ММ.ГГГГ" sqref="B19">
      <formula1>367</formula1>
    </dataValidation>
    <dataValidation operator="equal" allowBlank="1" showInputMessage="1" showErrorMessage="1" errorTitle="Укажите корректное ИНН" error="Контрольная сумма ИНН не совпадает._x000a_ИНН содержит 12 символов._x000a_Если символов 11, ИНН начинается с &quot;0&quot;." sqref="B24"/>
    <dataValidation type="textLength" operator="equal" allowBlank="1" showInputMessage="1" showErrorMessage="1" errorTitle="Неверно указан номер телефона" error="Необходимо указать мобильный номер РФ, состоящий из 11 символов,_x000a_&quot;+&quot; не указывать." promptTitle="Пример:" prompt="&quot;79891231212&quot;" sqref="B29">
      <formula1>11</formula1>
    </dataValidation>
    <dataValidation type="textLength" operator="equal" allowBlank="1" showInputMessage="1" showErrorMessage="1" errorTitle="Неверно введен индекс" error="Индекс состоит из шести цифр." sqref="B30">
      <formula1>6</formula1>
    </dataValidation>
    <dataValidation type="textLength" operator="lessThan" allowBlank="1" showInputMessage="1" showErrorMessage="1" errorTitle="Укажите корректное значение" error="Поле содержит максимум 8 символов." sqref="B36">
      <formula1>9</formula1>
    </dataValidation>
    <dataValidation type="textLength" operator="lessThanOrEqual" allowBlank="1" showInputMessage="1" showErrorMessage="1" sqref="B14">
      <formula1>150</formula1>
    </dataValidation>
    <dataValidation allowBlank="1" showInputMessage="1" showErrorMessage="1" promptTitle="Код подразделения:" prompt="Если паспорт иностранного гражданина - оставить поле пустым." sqref="B20"/>
    <dataValidation type="textLength" operator="equal" allowBlank="1" showInputMessage="1" showErrorMessage="1" errorTitle="Неверный код страны" error="Код страны содержит три символа." promptTitle="Например:" prompt="RUS - Россия_x000a_BLR - Белоруссия_x000a_UKR - Украина_x000a_KAZ - Казахстан_x000a_ARM - Армения" sqref="B21">
      <formula1>3</formula1>
    </dataValidation>
    <dataValidation type="list" operator="equal" allowBlank="1" showInputMessage="1" showErrorMessage="1" errorTitle="Неверно указан регион" error="Код региона состоит из двух цифр, например &quot;09&quot;." promptTitle="Регион:" prompt="Двухзначный код региона в формате &quot;XX&quot;. Пример: 77 - г.Москва; 50 - Московская область; 78 - г.Санкт-Петербург; 47 - Ленинградская область." sqref="B31">
      <formula1>$E$67:$E$165</formula1>
    </dataValidation>
    <dataValidation type="textLength" operator="lessThan" allowBlank="1" showInputMessage="1" showErrorMessage="1" error="Заполнить либо город, либо населенный пункт." prompt="Заполняется или город, или населенный пункт." sqref="B33">
      <formula1>E34*(-250)+250</formula1>
    </dataValidation>
    <dataValidation type="textLength" operator="lessThan" allowBlank="1" showInputMessage="1" showErrorMessage="1" error="Заполнить либо город, либо населенный пункт." prompt="Заполняется или город, или населенный пункт." sqref="B34">
      <formula1>E33*(-250)+250</formula1>
    </dataValidation>
    <dataValidation type="list" allowBlank="1" showInputMessage="1" showErrorMessage="1" sqref="B15">
      <formula1>$E$41:$E$50</formula1>
    </dataValidation>
  </dataValidations>
  <printOptions horizontalCentered="1"/>
  <pageMargins left="0.35433070866141736" right="0.35433070866141736" top="0.78740157480314965" bottom="0.78740157480314965" header="0" footer="0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ИП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Дунаев Сергей (Dunaev_SV)</dc:creator>
  <cp:lastModifiedBy>Андрей</cp:lastModifiedBy>
  <cp:lastPrinted>2017-11-21T09:12:36Z</cp:lastPrinted>
  <dcterms:created xsi:type="dcterms:W3CDTF">1997-05-03T17:29:42Z</dcterms:created>
  <dcterms:modified xsi:type="dcterms:W3CDTF">2018-01-25T09:00:20Z</dcterms:modified>
</cp:coreProperties>
</file>